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225"/>
  </bookViews>
  <sheets>
    <sheet name="LDRRMF" sheetId="3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<sst xmlns="http://schemas.openxmlformats.org/spreadsheetml/2006/main" count="30" uniqueCount="30">
  <si>
    <t>LOCAL DISASTER RISK REDUCTION AND MANAGEMENT FUND UTILIZATION</t>
  </si>
  <si>
    <t>For the Quarter Ending June 30, 2019</t>
  </si>
  <si>
    <t>City of Iloilo</t>
  </si>
  <si>
    <t>Particulars</t>
  </si>
  <si>
    <t>LDRRMF</t>
  </si>
  <si>
    <t xml:space="preserve">
NDRRMF</t>
  </si>
  <si>
    <t>From Other LGUs</t>
  </si>
  <si>
    <t>From Other Sources</t>
  </si>
  <si>
    <t xml:space="preserve">
Total</t>
  </si>
  <si>
    <t>Quick Response Fund (QRF) 
30%</t>
  </si>
  <si>
    <t>Mitigation Fund
70%</t>
  </si>
  <si>
    <t>A. Sources of Funds</t>
  </si>
  <si>
    <t xml:space="preserve">     Current Appropriations</t>
  </si>
  <si>
    <t xml:space="preserve">     Continuing Appropriations</t>
  </si>
  <si>
    <t xml:space="preserve">     Previous Year's Appropriations Transferred to the Special Trust Fund</t>
  </si>
  <si>
    <t xml:space="preserve">     Transfers/Grants</t>
  </si>
  <si>
    <t xml:space="preserve">     Total Funds Available</t>
  </si>
  <si>
    <t>B. Utilization</t>
  </si>
  <si>
    <t xml:space="preserve">     Personnel</t>
  </si>
  <si>
    <t xml:space="preserve">     Insurance</t>
  </si>
  <si>
    <t xml:space="preserve">     Other Expenses</t>
  </si>
  <si>
    <t xml:space="preserve">     Travelling Expenses</t>
  </si>
  <si>
    <t xml:space="preserve">     Special Trust Fund</t>
  </si>
  <si>
    <t xml:space="preserve">     Total Utilization</t>
  </si>
  <si>
    <t xml:space="preserve">     Unutilized Balance</t>
  </si>
  <si>
    <t xml:space="preserve">     We hereby certify that we have reviewed the contents and herby attest to the veracity and correctness of the data or information contained in this document.</t>
  </si>
  <si>
    <t xml:space="preserve">                       MICHELLE O. LOPEZ</t>
  </si>
  <si>
    <t>JERRY P. TREÑAS</t>
  </si>
  <si>
    <t xml:space="preserve">                       City Accountant  </t>
  </si>
  <si>
    <t>City Mayor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</si>
</sst>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43" formatCode="_(* #,##0.00_);_(* \(#,##0.00\);_(* &quot;-&quot;??_);_(@_)"/>
    <numFmt numFmtId="176" formatCode="_ * #,##0_ ;_ * \-#,##0_ ;_ * &quot;-&quot;_ ;_ @_ "/>
  </numFmts>
  <fonts count="26">
    <font>
      <sz val="11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sz val="10"/>
      <name val="Arial"/>
      <charset val="134"/>
    </font>
    <font>
      <b/>
      <sz val="10"/>
      <name val="Arial"/>
      <charset val="134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9" borderId="26" applyNumberFormat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0" fillId="5" borderId="25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4" borderId="24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1" fillId="3" borderId="23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2" fillId="3" borderId="24" applyNumberFormat="0" applyAlignment="0" applyProtection="0">
      <alignment vertical="center"/>
    </xf>
    <xf numFmtId="0" fontId="23" fillId="0" borderId="28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</cellStyleXfs>
  <cellXfs count="54">
    <xf numFmtId="0" fontId="0" fillId="0" borderId="0" xfId="0"/>
    <xf numFmtId="0" fontId="1" fillId="0" borderId="0" xfId="0" applyFont="1"/>
    <xf numFmtId="0" fontId="2" fillId="2" borderId="0" xfId="0" applyFont="1" applyFill="1"/>
    <xf numFmtId="0" fontId="2" fillId="0" borderId="0" xfId="0" applyFont="1" applyFill="1"/>
    <xf numFmtId="0" fontId="3" fillId="2" borderId="0" xfId="0" applyFont="1" applyFill="1"/>
    <xf numFmtId="0" fontId="3" fillId="0" borderId="0" xfId="0" applyFont="1" applyFill="1"/>
    <xf numFmtId="43" fontId="0" fillId="0" borderId="0" xfId="2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/>
    <xf numFmtId="0" fontId="3" fillId="0" borderId="1" xfId="0" applyFont="1" applyBorder="1" applyAlignment="1">
      <alignment horizontal="center" vertical="center" wrapText="1"/>
    </xf>
    <xf numFmtId="43" fontId="2" fillId="0" borderId="2" xfId="2" applyFont="1" applyBorder="1" applyAlignment="1">
      <alignment horizontal="center"/>
    </xf>
    <xf numFmtId="43" fontId="2" fillId="0" borderId="3" xfId="2" applyFont="1" applyBorder="1" applyAlignment="1">
      <alignment horizontal="center"/>
    </xf>
    <xf numFmtId="43" fontId="3" fillId="0" borderId="4" xfId="2" applyFont="1" applyBorder="1" applyAlignment="1">
      <alignment horizontal="center" vertical="top" wrapText="1"/>
    </xf>
    <xf numFmtId="43" fontId="3" fillId="0" borderId="5" xfId="2" applyFont="1" applyBorder="1" applyAlignment="1">
      <alignment horizontal="center" vertical="center" wrapText="1"/>
    </xf>
    <xf numFmtId="43" fontId="3" fillId="0" borderId="6" xfId="2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43" fontId="3" fillId="0" borderId="9" xfId="2" applyFont="1" applyBorder="1" applyAlignment="1">
      <alignment horizontal="center" wrapText="1"/>
    </xf>
    <xf numFmtId="43" fontId="3" fillId="0" borderId="9" xfId="2" applyFont="1" applyBorder="1" applyAlignment="1">
      <alignment horizontal="center" vertical="center" wrapText="1"/>
    </xf>
    <xf numFmtId="43" fontId="3" fillId="0" borderId="10" xfId="2" applyFont="1" applyBorder="1" applyAlignment="1">
      <alignment horizontal="center" vertical="top" wrapText="1"/>
    </xf>
    <xf numFmtId="43" fontId="3" fillId="0" borderId="11" xfId="2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/>
    <xf numFmtId="43" fontId="0" fillId="0" borderId="14" xfId="2" applyFont="1" applyBorder="1"/>
    <xf numFmtId="0" fontId="0" fillId="0" borderId="15" xfId="0" applyFont="1" applyBorder="1"/>
    <xf numFmtId="0" fontId="0" fillId="0" borderId="16" xfId="0" applyFont="1" applyBorder="1"/>
    <xf numFmtId="43" fontId="0" fillId="0" borderId="17" xfId="2" applyFont="1" applyBorder="1"/>
    <xf numFmtId="43" fontId="0" fillId="0" borderId="18" xfId="0" applyNumberFormat="1" applyFont="1" applyBorder="1"/>
    <xf numFmtId="0" fontId="0" fillId="0" borderId="16" xfId="0" applyBorder="1"/>
    <xf numFmtId="0" fontId="3" fillId="2" borderId="16" xfId="0" applyFont="1" applyFill="1" applyBorder="1"/>
    <xf numFmtId="43" fontId="3" fillId="2" borderId="17" xfId="2" applyFont="1" applyFill="1" applyBorder="1"/>
    <xf numFmtId="43" fontId="3" fillId="2" borderId="18" xfId="2" applyFont="1" applyFill="1" applyBorder="1"/>
    <xf numFmtId="43" fontId="2" fillId="2" borderId="0" xfId="0" applyNumberFormat="1" applyFont="1" applyFill="1"/>
    <xf numFmtId="0" fontId="3" fillId="0" borderId="16" xfId="0" applyFont="1" applyFill="1" applyBorder="1"/>
    <xf numFmtId="43" fontId="3" fillId="0" borderId="17" xfId="2" applyFont="1" applyFill="1" applyBorder="1"/>
    <xf numFmtId="0" fontId="3" fillId="0" borderId="18" xfId="0" applyFont="1" applyFill="1" applyBorder="1"/>
    <xf numFmtId="0" fontId="3" fillId="0" borderId="16" xfId="0" applyFont="1" applyBorder="1"/>
    <xf numFmtId="0" fontId="0" fillId="0" borderId="18" xfId="0" applyFont="1" applyBorder="1"/>
    <xf numFmtId="0" fontId="0" fillId="0" borderId="16" xfId="0" applyFill="1" applyBorder="1"/>
    <xf numFmtId="0" fontId="3" fillId="2" borderId="19" xfId="0" applyFont="1" applyFill="1" applyBorder="1"/>
    <xf numFmtId="43" fontId="3" fillId="2" borderId="20" xfId="2" applyFont="1" applyFill="1" applyBorder="1"/>
    <xf numFmtId="43" fontId="3" fillId="2" borderId="21" xfId="2" applyFont="1" applyFill="1" applyBorder="1"/>
    <xf numFmtId="43" fontId="3" fillId="2" borderId="0" xfId="0" applyNumberFormat="1" applyFont="1" applyFill="1"/>
    <xf numFmtId="0" fontId="3" fillId="0" borderId="0" xfId="0" applyFont="1" applyFill="1" applyBorder="1"/>
    <xf numFmtId="43" fontId="3" fillId="0" borderId="0" xfId="2" applyFont="1" applyFill="1" applyBorder="1"/>
    <xf numFmtId="0" fontId="5" fillId="0" borderId="0" xfId="0" applyFont="1" applyBorder="1" applyAlignment="1"/>
    <xf numFmtId="0" fontId="0" fillId="0" borderId="0" xfId="0" applyBorder="1"/>
    <xf numFmtId="43" fontId="0" fillId="0" borderId="0" xfId="2" applyFont="1" applyBorder="1"/>
    <xf numFmtId="0" fontId="6" fillId="0" borderId="0" xfId="0" applyFont="1" applyBorder="1"/>
    <xf numFmtId="43" fontId="6" fillId="0" borderId="0" xfId="2" applyFont="1" applyBorder="1"/>
    <xf numFmtId="0" fontId="5" fillId="0" borderId="0" xfId="0" applyFont="1" applyBorder="1"/>
    <xf numFmtId="43" fontId="5" fillId="0" borderId="0" xfId="2" applyFont="1" applyBorder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790576</xdr:colOff>
      <xdr:row>34</xdr:row>
      <xdr:rowOff>38100</xdr:rowOff>
    </xdr:from>
    <xdr:to>
      <xdr:col>0</xdr:col>
      <xdr:colOff>795229</xdr:colOff>
      <xdr:row>36</xdr:row>
      <xdr:rowOff>180975</xdr:rowOff>
    </xdr:to>
    <xdr:pic>
      <xdr:nvPicPr>
        <xdr:cNvPr id="2" name="Picture 2" descr="MAMMICHELLE SIGNATURE.png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790575" y="6905625"/>
          <a:ext cx="444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895349</xdr:colOff>
      <xdr:row>26</xdr:row>
      <xdr:rowOff>180976</xdr:rowOff>
    </xdr:from>
    <xdr:to>
      <xdr:col>3</xdr:col>
      <xdr:colOff>152400</xdr:colOff>
      <xdr:row>28</xdr:row>
      <xdr:rowOff>180976</xdr:rowOff>
    </xdr:to>
    <xdr:pic>
      <xdr:nvPicPr>
        <xdr:cNvPr id="3" name="Picture 2"/>
        <xdr:cNvPicPr>
          <a:picLocks noChangeAspect="1" noChangeArrowheads="1"/>
        </xdr:cNvPicPr>
      </xdr:nvPicPr>
      <xdr:blipFill>
        <a:blip r:embed="rId2" cstate="print"/>
        <a:stretch>
          <a:fillRect/>
        </a:stretch>
      </xdr:blipFill>
      <xdr:spPr>
        <a:xfrm>
          <a:off x="4733290" y="5524500"/>
          <a:ext cx="1276985" cy="381000"/>
        </a:xfrm>
        <a:prstGeom prst="rect">
          <a:avLst/>
        </a:prstGeom>
        <a:blipFill>
          <a:blip r:embed="rId3"/>
          <a:tile tx="0" ty="0" sx="100000" sy="100000" flip="none" algn="tl"/>
        </a:blipFill>
        <a:ln>
          <a:noFill/>
        </a:ln>
      </xdr:spPr>
    </xdr:pic>
    <xdr:clientData/>
  </xdr:twoCellAnchor>
  <xdr:twoCellAnchor editAs="oneCell">
    <xdr:from>
      <xdr:col>0</xdr:col>
      <xdr:colOff>695325</xdr:colOff>
      <xdr:row>26</xdr:row>
      <xdr:rowOff>133350</xdr:rowOff>
    </xdr:from>
    <xdr:to>
      <xdr:col>0</xdr:col>
      <xdr:colOff>2917317</xdr:colOff>
      <xdr:row>28</xdr:row>
      <xdr:rowOff>180975</xdr:rowOff>
    </xdr:to>
    <xdr:pic>
      <xdr:nvPicPr>
        <xdr:cNvPr id="4" name="Picture 2" descr="MAMMICHELLE SIGNATURE.png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695325" y="5476875"/>
          <a:ext cx="222186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Kitkat\Documents\kat\My%20Files\Kits-Kits\CONTROLS\LDRRMF\LDRRMF%20REPORTS\2019%20LDRRMF%20monthly%20report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ary"/>
      <sheetName val="february"/>
      <sheetName val="mar"/>
      <sheetName val="1st qtr"/>
      <sheetName val="apr"/>
      <sheetName val="may"/>
      <sheetName val="june"/>
      <sheetName val="2ndqtr"/>
      <sheetName val="july"/>
      <sheetName val="aug"/>
      <sheetName val="sept"/>
      <sheetName val="3rdqtr"/>
      <sheetName val="oct"/>
      <sheetName val="nov"/>
      <sheetName val="dec"/>
      <sheetName val="4thqt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2">
          <cell r="G12">
            <v>386801174.68</v>
          </cell>
        </row>
        <row r="30">
          <cell r="G30">
            <v>367758595.43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tabSelected="1" topLeftCell="A7" workbookViewId="0">
      <selection activeCell="C34" sqref="C34"/>
    </sheetView>
  </sheetViews>
  <sheetFormatPr defaultColWidth="9" defaultRowHeight="15"/>
  <cols>
    <col min="1" max="1" width="57.5714285714286" customWidth="1"/>
    <col min="2" max="2" width="14.5714285714286" style="6" customWidth="1"/>
    <col min="3" max="3" width="15.7142857142857" style="6" customWidth="1"/>
    <col min="4" max="4" width="8.85714285714286" style="6" customWidth="1"/>
    <col min="5" max="5" width="7" style="6" customWidth="1"/>
    <col min="6" max="6" width="8" style="6" customWidth="1"/>
    <col min="7" max="7" width="14.8571428571429" customWidth="1"/>
    <col min="8" max="8" width="13.5714285714286" customWidth="1"/>
    <col min="10" max="10" width="13.2857142857143" customWidth="1"/>
  </cols>
  <sheetData>
    <row r="1" s="1" customFormat="1" ht="15.75" spans="1:7">
      <c r="A1" s="7" t="s">
        <v>0</v>
      </c>
      <c r="B1" s="7"/>
      <c r="C1" s="7"/>
      <c r="D1" s="7"/>
      <c r="E1" s="7"/>
      <c r="F1" s="7"/>
      <c r="G1" s="7"/>
    </row>
    <row r="2" s="1" customFormat="1" ht="15.75" spans="1:7">
      <c r="A2" s="8" t="s">
        <v>1</v>
      </c>
      <c r="B2" s="8"/>
      <c r="C2" s="8"/>
      <c r="D2" s="8"/>
      <c r="E2" s="8"/>
      <c r="F2" s="8"/>
      <c r="G2" s="8"/>
    </row>
    <row r="3" s="1" customFormat="1" ht="18.75" spans="1:7">
      <c r="A3" s="9" t="s">
        <v>2</v>
      </c>
      <c r="B3" s="9"/>
      <c r="C3" s="9"/>
      <c r="D3" s="9"/>
      <c r="E3" s="9"/>
      <c r="F3" s="9"/>
      <c r="G3" s="9"/>
    </row>
    <row r="4" s="1" customFormat="1" ht="16.5" spans="1:7">
      <c r="A4" s="10"/>
      <c r="B4" s="6"/>
      <c r="C4" s="6"/>
      <c r="D4" s="6"/>
      <c r="E4" s="6"/>
      <c r="F4" s="6"/>
      <c r="G4" s="10"/>
    </row>
    <row r="5" s="1" customFormat="1" ht="15.75" customHeight="1" spans="1:7">
      <c r="A5" s="11" t="s">
        <v>3</v>
      </c>
      <c r="B5" s="12" t="s">
        <v>4</v>
      </c>
      <c r="C5" s="13"/>
      <c r="D5" s="14" t="s">
        <v>5</v>
      </c>
      <c r="E5" s="15" t="s">
        <v>6</v>
      </c>
      <c r="F5" s="16" t="s">
        <v>7</v>
      </c>
      <c r="G5" s="17" t="s">
        <v>8</v>
      </c>
    </row>
    <row r="6" s="1" customFormat="1" ht="29.25" customHeight="1" spans="1:7">
      <c r="A6" s="18"/>
      <c r="B6" s="19" t="s">
        <v>9</v>
      </c>
      <c r="C6" s="20" t="s">
        <v>10</v>
      </c>
      <c r="D6" s="21"/>
      <c r="E6" s="20"/>
      <c r="F6" s="22"/>
      <c r="G6" s="23"/>
    </row>
    <row r="7" s="1" customFormat="1" ht="16.5" spans="1:7">
      <c r="A7" s="24" t="s">
        <v>11</v>
      </c>
      <c r="B7" s="25"/>
      <c r="C7" s="25"/>
      <c r="D7" s="25"/>
      <c r="E7" s="25"/>
      <c r="F7" s="25"/>
      <c r="G7" s="26"/>
    </row>
    <row r="8" s="1" customFormat="1" ht="15.75" spans="1:7">
      <c r="A8" s="27" t="s">
        <v>12</v>
      </c>
      <c r="B8" s="28">
        <v>34787890.5</v>
      </c>
      <c r="C8" s="28">
        <v>77846296.08</v>
      </c>
      <c r="D8" s="28">
        <v>0</v>
      </c>
      <c r="E8" s="28">
        <v>0</v>
      </c>
      <c r="F8" s="28">
        <v>0</v>
      </c>
      <c r="G8" s="29">
        <f t="shared" ref="G8:G11" si="0">SUM(B8:F8)</f>
        <v>112634186.58</v>
      </c>
    </row>
    <row r="9" s="1" customFormat="1" ht="15.75" spans="1:7">
      <c r="A9" s="27" t="s">
        <v>13</v>
      </c>
      <c r="B9" s="28">
        <v>4128403.5</v>
      </c>
      <c r="C9" s="28">
        <v>95857721.5</v>
      </c>
      <c r="D9" s="28">
        <v>0</v>
      </c>
      <c r="E9" s="28">
        <v>0</v>
      </c>
      <c r="F9" s="28">
        <v>0</v>
      </c>
      <c r="G9" s="29">
        <f t="shared" si="0"/>
        <v>99986125</v>
      </c>
    </row>
    <row r="10" s="1" customFormat="1" ht="15.75" customHeight="1" spans="1:7">
      <c r="A10" s="30" t="s">
        <v>14</v>
      </c>
      <c r="B10" s="28"/>
      <c r="C10" s="28">
        <v>174180863.1</v>
      </c>
      <c r="D10" s="28">
        <v>0</v>
      </c>
      <c r="E10" s="28">
        <v>0</v>
      </c>
      <c r="F10" s="28">
        <v>0</v>
      </c>
      <c r="G10" s="29">
        <f t="shared" si="0"/>
        <v>174180863.1</v>
      </c>
    </row>
    <row r="11" s="1" customFormat="1" ht="15.75" spans="1:7">
      <c r="A11" s="27" t="s">
        <v>15</v>
      </c>
      <c r="B11" s="28">
        <v>0</v>
      </c>
      <c r="C11" s="28"/>
      <c r="D11" s="28">
        <v>0</v>
      </c>
      <c r="E11" s="28">
        <v>0</v>
      </c>
      <c r="F11" s="28">
        <v>0</v>
      </c>
      <c r="G11" s="29">
        <f t="shared" si="0"/>
        <v>0</v>
      </c>
    </row>
    <row r="12" s="2" customFormat="1" ht="15.75" spans="1:8">
      <c r="A12" s="31" t="s">
        <v>16</v>
      </c>
      <c r="B12" s="32">
        <f t="shared" ref="B12:G12" si="1">SUM(B8:B11)</f>
        <v>38916294</v>
      </c>
      <c r="C12" s="32">
        <f t="shared" si="1"/>
        <v>347884880.68</v>
      </c>
      <c r="D12" s="32">
        <f t="shared" si="1"/>
        <v>0</v>
      </c>
      <c r="E12" s="32">
        <f t="shared" si="1"/>
        <v>0</v>
      </c>
      <c r="F12" s="32">
        <f t="shared" si="1"/>
        <v>0</v>
      </c>
      <c r="G12" s="33">
        <f t="shared" si="1"/>
        <v>386801174.68</v>
      </c>
      <c r="H12" s="34">
        <f>+G12-'[1]2ndqtr'!$G$12</f>
        <v>0</v>
      </c>
    </row>
    <row r="13" s="3" customFormat="1" ht="15.75" spans="1:7">
      <c r="A13" s="35"/>
      <c r="B13" s="36"/>
      <c r="C13" s="36"/>
      <c r="D13" s="36"/>
      <c r="E13" s="36"/>
      <c r="F13" s="36"/>
      <c r="G13" s="37"/>
    </row>
    <row r="14" s="1" customFormat="1" ht="15.75" spans="1:7">
      <c r="A14" s="38" t="s">
        <v>17</v>
      </c>
      <c r="B14" s="28"/>
      <c r="C14" s="28"/>
      <c r="D14" s="28"/>
      <c r="E14" s="28"/>
      <c r="F14" s="28"/>
      <c r="G14" s="39"/>
    </row>
    <row r="15" spans="1:7">
      <c r="A15" s="40" t="s">
        <v>18</v>
      </c>
      <c r="B15" s="6">
        <v>0</v>
      </c>
      <c r="C15" s="28">
        <v>3041553.68</v>
      </c>
      <c r="D15" s="28">
        <v>0</v>
      </c>
      <c r="E15" s="28">
        <v>0</v>
      </c>
      <c r="F15" s="28">
        <v>0</v>
      </c>
      <c r="G15" s="29">
        <f>SUM(B15:F15)</f>
        <v>3041553.68</v>
      </c>
    </row>
    <row r="16" spans="1:7">
      <c r="A16" s="40" t="s">
        <v>19</v>
      </c>
      <c r="B16" s="28">
        <v>0</v>
      </c>
      <c r="C16" s="28">
        <v>2180471.76</v>
      </c>
      <c r="D16" s="28">
        <v>0</v>
      </c>
      <c r="E16" s="28">
        <v>0</v>
      </c>
      <c r="F16" s="28">
        <v>0</v>
      </c>
      <c r="G16" s="29">
        <f t="shared" ref="G16:G19" si="2">SUM(B16:F16)</f>
        <v>2180471.76</v>
      </c>
    </row>
    <row r="17" ht="15.75" customHeight="1" spans="1:7">
      <c r="A17" s="40" t="s">
        <v>20</v>
      </c>
      <c r="B17" s="28">
        <v>0</v>
      </c>
      <c r="C17" s="28">
        <v>35257.31</v>
      </c>
      <c r="D17" s="28">
        <v>0</v>
      </c>
      <c r="E17" s="28">
        <v>0</v>
      </c>
      <c r="F17" s="28">
        <v>0</v>
      </c>
      <c r="G17" s="29">
        <f t="shared" si="2"/>
        <v>35257.31</v>
      </c>
    </row>
    <row r="18" ht="15.75" customHeight="1" spans="1:7">
      <c r="A18" s="40" t="s">
        <v>21</v>
      </c>
      <c r="B18" s="6">
        <v>0</v>
      </c>
      <c r="C18" s="28">
        <v>74071</v>
      </c>
      <c r="D18" s="28">
        <v>0</v>
      </c>
      <c r="E18" s="28">
        <v>0</v>
      </c>
      <c r="F18" s="28">
        <v>0</v>
      </c>
      <c r="G18" s="29">
        <f t="shared" si="2"/>
        <v>74071</v>
      </c>
    </row>
    <row r="19" spans="1:7">
      <c r="A19" s="40" t="s">
        <v>22</v>
      </c>
      <c r="B19" s="28">
        <v>0</v>
      </c>
      <c r="C19" s="28">
        <v>13711225.5</v>
      </c>
      <c r="D19" s="28">
        <v>0</v>
      </c>
      <c r="E19" s="28">
        <v>0</v>
      </c>
      <c r="F19" s="28">
        <v>0</v>
      </c>
      <c r="G19" s="29">
        <f t="shared" si="2"/>
        <v>13711225.5</v>
      </c>
    </row>
    <row r="20" s="4" customFormat="1" customHeight="1" spans="1:7">
      <c r="A20" s="31" t="s">
        <v>23</v>
      </c>
      <c r="B20" s="32">
        <f t="shared" ref="B20:G20" si="3">SUM(B15:B19)</f>
        <v>0</v>
      </c>
      <c r="C20" s="32">
        <f t="shared" si="3"/>
        <v>19042579.25</v>
      </c>
      <c r="D20" s="32">
        <f t="shared" si="3"/>
        <v>0</v>
      </c>
      <c r="E20" s="32">
        <f t="shared" si="3"/>
        <v>0</v>
      </c>
      <c r="F20" s="32">
        <f t="shared" si="3"/>
        <v>0</v>
      </c>
      <c r="G20" s="33">
        <f t="shared" si="3"/>
        <v>19042579.25</v>
      </c>
    </row>
    <row r="21" s="5" customFormat="1" spans="1:7">
      <c r="A21" s="35"/>
      <c r="B21" s="36"/>
      <c r="C21" s="36"/>
      <c r="D21" s="36"/>
      <c r="E21" s="36"/>
      <c r="F21" s="36"/>
      <c r="G21" s="37"/>
    </row>
    <row r="22" s="4" customFormat="1" ht="15.75" spans="1:9">
      <c r="A22" s="41" t="s">
        <v>24</v>
      </c>
      <c r="B22" s="42">
        <f t="shared" ref="B22:G22" si="4">+B12-B20</f>
        <v>38916294</v>
      </c>
      <c r="C22" s="42">
        <f t="shared" si="4"/>
        <v>328842301.43</v>
      </c>
      <c r="D22" s="42">
        <f t="shared" si="4"/>
        <v>0</v>
      </c>
      <c r="E22" s="42">
        <f t="shared" si="4"/>
        <v>0</v>
      </c>
      <c r="F22" s="42">
        <f t="shared" si="4"/>
        <v>0</v>
      </c>
      <c r="G22" s="43">
        <f t="shared" si="4"/>
        <v>367758595.43</v>
      </c>
      <c r="H22" s="44">
        <f>+G22-'[1]2ndqtr'!$G$30</f>
        <v>0</v>
      </c>
      <c r="I22" s="44"/>
    </row>
    <row r="23" s="5" customFormat="1" spans="1:7">
      <c r="A23" s="45"/>
      <c r="B23" s="46"/>
      <c r="C23" s="46"/>
      <c r="D23" s="46"/>
      <c r="E23" s="46"/>
      <c r="F23" s="46"/>
      <c r="G23" s="46"/>
    </row>
    <row r="24" s="5" customFormat="1" spans="1:7">
      <c r="A24" s="47" t="s">
        <v>25</v>
      </c>
      <c r="B24" s="46"/>
      <c r="C24" s="46"/>
      <c r="D24" s="46"/>
      <c r="E24" s="46"/>
      <c r="F24" s="46"/>
      <c r="G24" s="46"/>
    </row>
    <row r="25" s="5" customFormat="1" spans="1:7">
      <c r="A25" s="47"/>
      <c r="B25" s="46"/>
      <c r="C25" s="46"/>
      <c r="D25" s="46"/>
      <c r="E25" s="46"/>
      <c r="F25" s="46"/>
      <c r="G25" s="46"/>
    </row>
    <row r="26" s="5" customFormat="1" spans="1:7">
      <c r="A26" s="47"/>
      <c r="B26" s="46"/>
      <c r="C26" s="46"/>
      <c r="D26" s="46"/>
      <c r="E26" s="46"/>
      <c r="F26" s="46"/>
      <c r="G26" s="46"/>
    </row>
    <row r="27" s="5" customFormat="1" spans="1:7">
      <c r="A27" s="45"/>
      <c r="B27" s="46"/>
      <c r="C27" s="46"/>
      <c r="D27" s="46"/>
      <c r="E27" s="46"/>
      <c r="F27" s="46"/>
      <c r="G27" s="46"/>
    </row>
    <row r="28" spans="1:7">
      <c r="A28" s="48"/>
      <c r="B28" s="48"/>
      <c r="C28" s="48"/>
      <c r="D28" s="49"/>
      <c r="E28" s="49"/>
      <c r="F28" s="49"/>
      <c r="G28" s="49"/>
    </row>
    <row r="29" spans="1:7">
      <c r="A29" s="48"/>
      <c r="B29" s="48"/>
      <c r="C29" s="48"/>
      <c r="D29" s="49"/>
      <c r="E29" s="49"/>
      <c r="F29" s="49"/>
      <c r="G29" s="49"/>
    </row>
    <row r="30" spans="1:7">
      <c r="A30" s="50" t="s">
        <v>26</v>
      </c>
      <c r="B30" s="50"/>
      <c r="C30" s="51" t="s">
        <v>27</v>
      </c>
      <c r="D30" s="51"/>
      <c r="E30" s="51"/>
      <c r="G30" s="51"/>
    </row>
    <row r="31" spans="1:7">
      <c r="A31" s="52" t="s">
        <v>28</v>
      </c>
      <c r="B31" s="48"/>
      <c r="C31" s="53" t="s">
        <v>29</v>
      </c>
      <c r="D31" s="49"/>
      <c r="E31" s="49"/>
      <c r="G31" s="49"/>
    </row>
  </sheetData>
  <sheetProtection password="D60D" sheet="1" objects="1"/>
  <mergeCells count="9">
    <mergeCell ref="A1:G1"/>
    <mergeCell ref="A2:G2"/>
    <mergeCell ref="A3:G3"/>
    <mergeCell ref="B5:C5"/>
    <mergeCell ref="A5:A6"/>
    <mergeCell ref="D5:D6"/>
    <mergeCell ref="E5:E6"/>
    <mergeCell ref="F5:F6"/>
    <mergeCell ref="G5:G6"/>
  </mergeCells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LDRRMF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Kitkat</dc:creator>
  <cp:lastModifiedBy>personal1</cp:lastModifiedBy>
  <dcterms:created xsi:type="dcterms:W3CDTF">2019-08-05T07:16:00Z</dcterms:created>
  <dcterms:modified xsi:type="dcterms:W3CDTF">2019-08-07T07:31:18Z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1033-11.2.0.8684</vt:lpwstr>
  </property>
</Properties>
</file>