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380"/>
  </bookViews>
  <sheets>
    <sheet name="TRUST" sheetId="41" r:id="rId1"/>
  </sheets>
  <definedNames>
    <definedName name="_xlnm.Print_Area" localSheetId="0">TRUST!$A$1:$J$32</definedName>
  </definedNames>
  <calcPr calcId="144525"/>
</workbook>
</file>

<file path=xl/sharedStrings.xml><?xml version="1.0" encoding="utf-8"?>
<sst xmlns="http://schemas.openxmlformats.org/spreadsheetml/2006/main" count="43">
  <si>
    <t>CONSOLIDATED QUARTERLY REPORT ON GOVERNMENT PROJECTS, PROGRAMS OR ACTIVITIES</t>
  </si>
  <si>
    <t>For the 4th Quarter, CY 2021</t>
  </si>
  <si>
    <t>CITY OF ILOILO</t>
  </si>
  <si>
    <t>PROGRAM or PROJECT</t>
  </si>
  <si>
    <t>LOCATION</t>
  </si>
  <si>
    <t xml:space="preserve">TOTAL COST  </t>
  </si>
  <si>
    <t>DATE STARTED</t>
  </si>
  <si>
    <t>TARGET COMPLETION DATE</t>
  </si>
  <si>
    <t>PROJECT STATUS</t>
  </si>
  <si>
    <t>Balance</t>
  </si>
  <si>
    <t>NO. of EXTENSIONS,    if any</t>
  </si>
  <si>
    <t>REMARKS</t>
  </si>
  <si>
    <t>% of Completion</t>
  </si>
  <si>
    <t>Total Cost Incurred to Date</t>
  </si>
  <si>
    <t>Financial Assistance - persons/families in crisis situation</t>
  </si>
  <si>
    <t>Iloilo City</t>
  </si>
  <si>
    <t>2007</t>
  </si>
  <si>
    <t>continuing</t>
  </si>
  <si>
    <t>PhilHealth Capitation Fund</t>
  </si>
  <si>
    <t>Civil Registry - RA10172</t>
  </si>
  <si>
    <t>2014</t>
  </si>
  <si>
    <t>TIIC-TESDA</t>
  </si>
  <si>
    <t>2020</t>
  </si>
  <si>
    <t>DENR - MRF</t>
  </si>
  <si>
    <t>Medicines and Blood Processing for Indigents</t>
  </si>
  <si>
    <t>DOH-SRA and AHDP</t>
  </si>
  <si>
    <t xml:space="preserve">Benefit payment </t>
  </si>
  <si>
    <t>DOH - MRV-OPV</t>
  </si>
  <si>
    <t>2021</t>
  </si>
  <si>
    <t>Office of the Building Officials (OBO)</t>
  </si>
  <si>
    <t>Local Government Support Fund-SUPPORT TO THE BARANGAY DEVELOPMENT PROGRAM (LGSF-SBDP)</t>
  </si>
  <si>
    <t>DOLE - TUPAD</t>
  </si>
  <si>
    <t>DOH - Iloilo City Molecular Laboratory</t>
  </si>
  <si>
    <t>Special Assistance for Individuals in Crisis Situation for Areas under ECQ</t>
  </si>
  <si>
    <t>CHED - Tertiary Education Subsidy (TIIC)</t>
  </si>
  <si>
    <t>2019</t>
  </si>
  <si>
    <t>Bureau of Fire Protection Support Program</t>
  </si>
  <si>
    <t>OTHER PPAs</t>
  </si>
  <si>
    <t xml:space="preserve">     We hereby certify that we have reviewed the contents and hereby attest to the veracity and correctness of the data or information contained in this document.</t>
  </si>
  <si>
    <t>MICHELLE O. LOPEZ</t>
  </si>
  <si>
    <t>JERRY P. TREÑAS</t>
  </si>
  <si>
    <t>City Accountant</t>
  </si>
  <si>
    <t>City Mayor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</si>
</sst>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176" formatCode="dd\-mmm\-yy"/>
    <numFmt numFmtId="41" formatCode="_-* #,##0_-;\-* #,##0_-;_-* &quot;-&quot;_-;_-@_-"/>
    <numFmt numFmtId="177" formatCode="_(* #,##0.00_);_(* \(#,##0.00\);_(* &quot;-&quot;??_);_(@_)"/>
    <numFmt numFmtId="42" formatCode="_-&quot;£&quot;* #,##0_-;\-&quot;£&quot;* #,##0_-;_-&quot;£&quot;* &quot;-&quot;_-;_-@_-"/>
  </numFmts>
  <fonts count="30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0"/>
      <name val="Arial"/>
      <charset val="134"/>
    </font>
    <font>
      <b/>
      <sz val="14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Arial"/>
      <charset val="134"/>
    </font>
    <font>
      <b/>
      <sz val="10"/>
      <color theme="1"/>
      <name val="Calibri"/>
      <charset val="134"/>
      <scheme val="minor"/>
    </font>
    <font>
      <b/>
      <i/>
      <sz val="10"/>
      <color theme="1"/>
      <name val="Calibri"/>
      <charset val="134"/>
      <scheme val="minor"/>
    </font>
    <font>
      <sz val="7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/>
      <right style="medium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19" fillId="7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6" borderId="34" applyNumberFormat="0" applyFont="0" applyAlignment="0" applyProtection="0">
      <alignment vertical="center"/>
    </xf>
    <xf numFmtId="0" fontId="16" fillId="4" borderId="3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7" borderId="33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0" borderId="3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22" fillId="10" borderId="3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/>
    <xf numFmtId="0" fontId="1" fillId="0" borderId="2" xfId="0" applyFont="1" applyFill="1" applyBorder="1"/>
    <xf numFmtId="0" fontId="1" fillId="2" borderId="2" xfId="0" applyFont="1" applyFill="1" applyBorder="1"/>
    <xf numFmtId="0" fontId="1" fillId="0" borderId="1" xfId="0" applyFont="1" applyFill="1" applyBorder="1"/>
    <xf numFmtId="0" fontId="1" fillId="2" borderId="0" xfId="0" applyFont="1" applyFill="1" applyBorder="1"/>
    <xf numFmtId="0" fontId="2" fillId="0" borderId="0" xfId="0" applyFont="1"/>
    <xf numFmtId="0" fontId="0" fillId="0" borderId="0" xfId="0" applyAlignment="1">
      <alignment horizontal="left" vertical="center"/>
    </xf>
    <xf numFmtId="177" fontId="0" fillId="0" borderId="0" xfId="45" applyFont="1" applyAlignment="1">
      <alignment vertical="center"/>
    </xf>
    <xf numFmtId="0" fontId="0" fillId="0" borderId="0" xfId="0" applyAlignment="1">
      <alignment vertical="center"/>
    </xf>
    <xf numFmtId="177" fontId="0" fillId="0" borderId="0" xfId="45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177" fontId="1" fillId="2" borderId="8" xfId="45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45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177" fontId="1" fillId="2" borderId="10" xfId="45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176" fontId="0" fillId="0" borderId="10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177" fontId="1" fillId="2" borderId="13" xfId="45" applyFon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77" fontId="1" fillId="0" borderId="8" xfId="45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1" fillId="0" borderId="14" xfId="45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177" fontId="1" fillId="2" borderId="16" xfId="45" applyFon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0" fontId="7" fillId="0" borderId="0" xfId="0" applyFont="1" applyBorder="1" applyAlignment="1"/>
    <xf numFmtId="0" fontId="0" fillId="0" borderId="0" xfId="0" applyBorder="1"/>
    <xf numFmtId="177" fontId="0" fillId="0" borderId="0" xfId="45" applyFont="1" applyBorder="1"/>
    <xf numFmtId="0" fontId="2" fillId="0" borderId="0" xfId="0" applyFont="1" applyBorder="1"/>
    <xf numFmtId="177" fontId="2" fillId="0" borderId="0" xfId="45" applyFont="1" applyBorder="1"/>
    <xf numFmtId="0" fontId="7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77" fontId="9" fillId="0" borderId="6" xfId="45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9" fontId="1" fillId="2" borderId="8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9" fontId="1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177" fontId="1" fillId="0" borderId="19" xfId="45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76" fontId="1" fillId="2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177" fontId="7" fillId="0" borderId="0" xfId="45" applyFont="1" applyBorder="1"/>
    <xf numFmtId="0" fontId="8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0" fillId="0" borderId="0" xfId="45" applyFont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77" fontId="1" fillId="2" borderId="1" xfId="45" applyFont="1" applyFill="1" applyBorder="1"/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7" fontId="1" fillId="0" borderId="2" xfId="45" applyFont="1" applyFill="1" applyBorder="1"/>
    <xf numFmtId="0" fontId="1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177" fontId="1" fillId="2" borderId="2" xfId="45" applyFont="1" applyFill="1" applyBorder="1"/>
    <xf numFmtId="0" fontId="10" fillId="0" borderId="2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77" fontId="1" fillId="0" borderId="1" xfId="45" applyFont="1" applyFill="1" applyBorder="1"/>
    <xf numFmtId="0" fontId="10" fillId="0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177" fontId="1" fillId="2" borderId="0" xfId="45" applyFont="1" applyFill="1" applyBorder="1"/>
    <xf numFmtId="177" fontId="2" fillId="0" borderId="0" xfId="45" applyFont="1"/>
    <xf numFmtId="176" fontId="1" fillId="2" borderId="8" xfId="0" applyNumberFormat="1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  <xf numFmtId="176" fontId="1" fillId="2" borderId="10" xfId="0" applyNumberFormat="1" applyFont="1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176" fontId="0" fillId="2" borderId="10" xfId="0" applyNumberFormat="1" applyFill="1" applyBorder="1" applyAlignment="1" quotePrefix="1">
      <alignment horizontal="center" vertical="center"/>
    </xf>
    <xf numFmtId="176" fontId="0" fillId="2" borderId="13" xfId="0" applyNumberFormat="1" applyFill="1" applyBorder="1" applyAlignment="1" quotePrefix="1">
      <alignment horizontal="center" vertical="center"/>
    </xf>
    <xf numFmtId="176" fontId="0" fillId="0" borderId="8" xfId="0" applyNumberFormat="1" applyFill="1" applyBorder="1" applyAlignment="1" quotePrefix="1">
      <alignment horizontal="center" vertical="center"/>
    </xf>
    <xf numFmtId="176" fontId="0" fillId="0" borderId="14" xfId="0" applyNumberFormat="1" applyFill="1" applyBorder="1" applyAlignment="1" quotePrefix="1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2</xdr:col>
      <xdr:colOff>516636</xdr:colOff>
      <xdr:row>0</xdr:row>
      <xdr:rowOff>1964</xdr:rowOff>
    </xdr:to>
    <xdr:pic>
      <xdr:nvPicPr>
        <xdr:cNvPr id="2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95295" y="0"/>
          <a:ext cx="1120775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6</xdr:col>
      <xdr:colOff>663701</xdr:colOff>
      <xdr:row>0</xdr:row>
      <xdr:rowOff>3695</xdr:rowOff>
    </xdr:to>
    <xdr:pic>
      <xdr:nvPicPr>
        <xdr:cNvPr id="3" name="Picture 3" descr="sig_JPM.png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6823710" y="0"/>
          <a:ext cx="1306195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2057399</xdr:colOff>
      <xdr:row>0</xdr:row>
      <xdr:rowOff>0</xdr:rowOff>
    </xdr:from>
    <xdr:to>
      <xdr:col>5</xdr:col>
      <xdr:colOff>84016</xdr:colOff>
      <xdr:row>0</xdr:row>
      <xdr:rowOff>1905</xdr:rowOff>
    </xdr:to>
    <xdr:pic>
      <xdr:nvPicPr>
        <xdr:cNvPr id="4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056765" y="0"/>
          <a:ext cx="4726940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6</xdr:col>
      <xdr:colOff>623315</xdr:colOff>
      <xdr:row>0</xdr:row>
      <xdr:rowOff>3438</xdr:rowOff>
    </xdr:to>
    <xdr:pic>
      <xdr:nvPicPr>
        <xdr:cNvPr id="5" name="Picture 3" descr="sig_JPM.png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6747510" y="0"/>
          <a:ext cx="1341755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781050</xdr:colOff>
      <xdr:row>0</xdr:row>
      <xdr:rowOff>0</xdr:rowOff>
    </xdr:from>
    <xdr:to>
      <xdr:col>7</xdr:col>
      <xdr:colOff>378739</xdr:colOff>
      <xdr:row>0</xdr:row>
      <xdr:rowOff>2286</xdr:rowOff>
    </xdr:to>
    <xdr:pic>
      <xdr:nvPicPr>
        <xdr:cNvPr id="6" name="Picture 3" descr="sig_JPM.png"/>
        <xdr:cNvPicPr>
          <a:picLocks noChangeAspect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6494145" y="0"/>
          <a:ext cx="2697480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2284887</xdr:colOff>
      <xdr:row>0</xdr:row>
      <xdr:rowOff>0</xdr:rowOff>
    </xdr:from>
    <xdr:to>
      <xdr:col>4</xdr:col>
      <xdr:colOff>414410</xdr:colOff>
      <xdr:row>0</xdr:row>
      <xdr:rowOff>1228</xdr:rowOff>
    </xdr:to>
    <xdr:pic>
      <xdr:nvPicPr>
        <xdr:cNvPr id="7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284730" y="0"/>
          <a:ext cx="3842385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715612</xdr:colOff>
      <xdr:row>0</xdr:row>
      <xdr:rowOff>0</xdr:rowOff>
    </xdr:from>
    <xdr:to>
      <xdr:col>6</xdr:col>
      <xdr:colOff>1041759</xdr:colOff>
      <xdr:row>0</xdr:row>
      <xdr:rowOff>1346</xdr:rowOff>
    </xdr:to>
    <xdr:pic>
      <xdr:nvPicPr>
        <xdr:cNvPr id="9" name="Picture 2"/>
        <xdr:cNvPicPr>
          <a:picLocks noChangeAspect="1" noChangeArrowheads="1"/>
        </xdr:cNvPicPr>
      </xdr:nvPicPr>
      <xdr:blipFill>
        <a:blip r:embed="rId4" cstate="print"/>
        <a:stretch>
          <a:fillRect/>
        </a:stretch>
      </xdr:blipFill>
      <xdr:spPr>
        <a:xfrm>
          <a:off x="6428105" y="0"/>
          <a:ext cx="2079625" cy="1270"/>
        </a:xfrm>
        <a:prstGeom prst="rect">
          <a:avLst/>
        </a:prstGeom>
        <a:blipFill>
          <a:blip r:embed="rId5"/>
          <a:tile tx="0" ty="0" sx="100000" sy="100000" flip="none" algn="tl"/>
        </a:blipFill>
        <a:ln>
          <a:noFill/>
        </a:ln>
      </xdr:spPr>
    </xdr:pic>
    <xdr:clientData/>
  </xdr:twoCellAnchor>
  <xdr:twoCellAnchor editAs="oneCell">
    <xdr:from>
      <xdr:col>1</xdr:col>
      <xdr:colOff>161925</xdr:colOff>
      <xdr:row>36</xdr:row>
      <xdr:rowOff>85725</xdr:rowOff>
    </xdr:from>
    <xdr:to>
      <xdr:col>2</xdr:col>
      <xdr:colOff>510273</xdr:colOff>
      <xdr:row>36</xdr:row>
      <xdr:rowOff>87689</xdr:rowOff>
    </xdr:to>
    <xdr:pic>
      <xdr:nvPicPr>
        <xdr:cNvPr id="12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95295" y="7687310"/>
          <a:ext cx="1114425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36</xdr:row>
      <xdr:rowOff>142875</xdr:rowOff>
    </xdr:from>
    <xdr:to>
      <xdr:col>6</xdr:col>
      <xdr:colOff>587616</xdr:colOff>
      <xdr:row>36</xdr:row>
      <xdr:rowOff>146800</xdr:rowOff>
    </xdr:to>
    <xdr:pic>
      <xdr:nvPicPr>
        <xdr:cNvPr id="13" name="Picture 3" descr="sig_JPM.png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6823710" y="7744460"/>
          <a:ext cx="1229995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2057399</xdr:colOff>
      <xdr:row>34</xdr:row>
      <xdr:rowOff>85725</xdr:rowOff>
    </xdr:from>
    <xdr:to>
      <xdr:col>4</xdr:col>
      <xdr:colOff>51359</xdr:colOff>
      <xdr:row>34</xdr:row>
      <xdr:rowOff>87630</xdr:rowOff>
    </xdr:to>
    <xdr:pic>
      <xdr:nvPicPr>
        <xdr:cNvPr id="14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056765" y="7331710"/>
          <a:ext cx="3707130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34</xdr:row>
      <xdr:rowOff>142875</xdr:rowOff>
    </xdr:from>
    <xdr:to>
      <xdr:col>6</xdr:col>
      <xdr:colOff>590283</xdr:colOff>
      <xdr:row>34</xdr:row>
      <xdr:rowOff>147057</xdr:rowOff>
    </xdr:to>
    <xdr:pic>
      <xdr:nvPicPr>
        <xdr:cNvPr id="15" name="Picture 3" descr="sig_JPM.png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6747510" y="7388860"/>
          <a:ext cx="1308735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781050</xdr:colOff>
      <xdr:row>35</xdr:row>
      <xdr:rowOff>104775</xdr:rowOff>
    </xdr:from>
    <xdr:to>
      <xdr:col>6</xdr:col>
      <xdr:colOff>1003945</xdr:colOff>
      <xdr:row>35</xdr:row>
      <xdr:rowOff>107061</xdr:rowOff>
    </xdr:to>
    <xdr:pic>
      <xdr:nvPicPr>
        <xdr:cNvPr id="16" name="Picture 3" descr="sig_JPM.png"/>
        <xdr:cNvPicPr>
          <a:picLocks noChangeAspect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6494145" y="7528560"/>
          <a:ext cx="1976120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2284887</xdr:colOff>
      <xdr:row>33</xdr:row>
      <xdr:rowOff>167615</xdr:rowOff>
    </xdr:from>
    <xdr:to>
      <xdr:col>4</xdr:col>
      <xdr:colOff>16320</xdr:colOff>
      <xdr:row>33</xdr:row>
      <xdr:rowOff>168843</xdr:rowOff>
    </xdr:to>
    <xdr:pic>
      <xdr:nvPicPr>
        <xdr:cNvPr id="17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284730" y="7235190"/>
          <a:ext cx="3444240" cy="1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715612</xdr:colOff>
      <xdr:row>33</xdr:row>
      <xdr:rowOff>167987</xdr:rowOff>
    </xdr:from>
    <xdr:to>
      <xdr:col>6</xdr:col>
      <xdr:colOff>496098</xdr:colOff>
      <xdr:row>33</xdr:row>
      <xdr:rowOff>169333</xdr:rowOff>
    </xdr:to>
    <xdr:pic>
      <xdr:nvPicPr>
        <xdr:cNvPr id="18" name="Picture 2"/>
        <xdr:cNvPicPr>
          <a:picLocks noChangeAspect="1" noChangeArrowheads="1"/>
        </xdr:cNvPicPr>
      </xdr:nvPicPr>
      <xdr:blipFill>
        <a:blip r:embed="rId4" cstate="print"/>
        <a:stretch>
          <a:fillRect/>
        </a:stretch>
      </xdr:blipFill>
      <xdr:spPr>
        <a:xfrm>
          <a:off x="6428105" y="7235825"/>
          <a:ext cx="1534160" cy="1270"/>
        </a:xfrm>
        <a:prstGeom prst="rect">
          <a:avLst/>
        </a:prstGeom>
        <a:blipFill>
          <a:blip r:embed="rId5"/>
          <a:tile tx="0" ty="0" sx="100000" sy="100000" flip="none" algn="tl"/>
        </a:blipFill>
        <a:ln>
          <a:noFill/>
        </a:ln>
      </xdr:spPr>
    </xdr:pic>
    <xdr:clientData/>
  </xdr:twoCellAnchor>
  <xdr:twoCellAnchor editAs="oneCell">
    <xdr:from>
      <xdr:col>1</xdr:col>
      <xdr:colOff>12369</xdr:colOff>
      <xdr:row>28</xdr:row>
      <xdr:rowOff>61852</xdr:rowOff>
    </xdr:from>
    <xdr:to>
      <xdr:col>2</xdr:col>
      <xdr:colOff>639413</xdr:colOff>
      <xdr:row>30</xdr:row>
      <xdr:rowOff>100650</xdr:rowOff>
    </xdr:to>
    <xdr:pic>
      <xdr:nvPicPr>
        <xdr:cNvPr id="19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845435" y="6266180"/>
          <a:ext cx="1393190" cy="394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55666</xdr:colOff>
      <xdr:row>28</xdr:row>
      <xdr:rowOff>18555</xdr:rowOff>
    </xdr:from>
    <xdr:to>
      <xdr:col>6</xdr:col>
      <xdr:colOff>647717</xdr:colOff>
      <xdr:row>30</xdr:row>
      <xdr:rowOff>6393</xdr:rowOff>
    </xdr:to>
    <xdr:pic>
      <xdr:nvPicPr>
        <xdr:cNvPr id="20" name="Picture 2"/>
        <xdr:cNvPicPr>
          <a:picLocks noChangeAspect="1" noChangeArrowheads="1"/>
        </xdr:cNvPicPr>
      </xdr:nvPicPr>
      <xdr:blipFill>
        <a:blip r:embed="rId6" cstate="print"/>
        <a:stretch>
          <a:fillRect/>
        </a:stretch>
      </xdr:blipFill>
      <xdr:spPr>
        <a:xfrm>
          <a:off x="6755130" y="6223000"/>
          <a:ext cx="1358900" cy="343535"/>
        </a:xfrm>
        <a:prstGeom prst="rect">
          <a:avLst/>
        </a:prstGeom>
        <a:blipFill>
          <a:blip r:embed="rId5"/>
          <a:tile tx="0" ty="0" sx="100000" sy="100000" flip="none" algn="tl"/>
        </a:blip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5" tint="0.599993896298105"/>
    <pageSetUpPr fitToPage="1"/>
  </sheetPr>
  <dimension ref="A1:L32"/>
  <sheetViews>
    <sheetView tabSelected="1" zoomScale="106" zoomScaleNormal="106" workbookViewId="0">
      <selection activeCell="F36" sqref="F36"/>
    </sheetView>
  </sheetViews>
  <sheetFormatPr defaultColWidth="9" defaultRowHeight="14"/>
  <cols>
    <col min="1" max="1" width="34.859375" style="8" customWidth="1"/>
    <col min="2" max="2" width="9.4296875" customWidth="1"/>
    <col min="3" max="3" width="16.5703125" customWidth="1"/>
    <col min="4" max="4" width="9.4296875" customWidth="1"/>
    <col min="5" max="5" width="12.140625" customWidth="1"/>
    <col min="6" max="6" width="9.4296875" customWidth="1"/>
    <col min="7" max="7" width="16.5703125" style="9" customWidth="1"/>
    <col min="8" max="8" width="16.859375" style="10" customWidth="1"/>
    <col min="9" max="9" width="10.5703125" customWidth="1"/>
    <col min="10" max="10" width="9.7109375" customWidth="1"/>
    <col min="12" max="12" width="14.2890625" style="11" customWidth="1"/>
  </cols>
  <sheetData>
    <row r="1" ht="17.6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ht="15.2" spans="1:10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5" ht="14.75"/>
    <row r="6" ht="15" customHeight="1" spans="1:10">
      <c r="A6" s="15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56" t="s">
        <v>8</v>
      </c>
      <c r="G6" s="56"/>
      <c r="H6" s="57" t="s">
        <v>9</v>
      </c>
      <c r="I6" s="76" t="s">
        <v>10</v>
      </c>
      <c r="J6" s="77" t="s">
        <v>11</v>
      </c>
    </row>
    <row r="7" s="1" customFormat="1" ht="31.5" customHeight="1" spans="1:12">
      <c r="A7" s="17"/>
      <c r="B7" s="18"/>
      <c r="C7" s="18"/>
      <c r="D7" s="18"/>
      <c r="E7" s="18"/>
      <c r="F7" s="58" t="s">
        <v>12</v>
      </c>
      <c r="G7" s="59" t="s">
        <v>13</v>
      </c>
      <c r="H7" s="60"/>
      <c r="I7" s="58"/>
      <c r="J7" s="78"/>
      <c r="L7" s="79"/>
    </row>
    <row r="8" s="2" customFormat="1" ht="28.75" spans="1:12">
      <c r="A8" s="19" t="s">
        <v>14</v>
      </c>
      <c r="B8" s="20" t="s">
        <v>15</v>
      </c>
      <c r="C8" s="21">
        <v>493000</v>
      </c>
      <c r="D8" s="102" t="s">
        <v>16</v>
      </c>
      <c r="E8" s="22" t="s">
        <v>17</v>
      </c>
      <c r="F8" s="61"/>
      <c r="G8" s="21">
        <f>+C8</f>
        <v>493000</v>
      </c>
      <c r="H8" s="21">
        <f t="shared" ref="H8:H23" si="0">+C8-G8</f>
        <v>0</v>
      </c>
      <c r="I8" s="80"/>
      <c r="J8" s="81"/>
      <c r="L8" s="82"/>
    </row>
    <row r="9" s="3" customFormat="1" spans="1:12">
      <c r="A9" s="23" t="s">
        <v>18</v>
      </c>
      <c r="B9" s="24" t="s">
        <v>15</v>
      </c>
      <c r="C9" s="25">
        <v>673630.34</v>
      </c>
      <c r="D9" s="103" t="s">
        <v>16</v>
      </c>
      <c r="E9" s="26" t="s">
        <v>17</v>
      </c>
      <c r="F9" s="62"/>
      <c r="G9" s="25">
        <f>+C9</f>
        <v>673630.34</v>
      </c>
      <c r="H9" s="25">
        <f t="shared" si="0"/>
        <v>0</v>
      </c>
      <c r="I9" s="83"/>
      <c r="J9" s="84"/>
      <c r="L9" s="85"/>
    </row>
    <row r="10" s="4" customFormat="1" spans="1:12">
      <c r="A10" s="27" t="s">
        <v>19</v>
      </c>
      <c r="B10" s="28" t="s">
        <v>15</v>
      </c>
      <c r="C10" s="29">
        <v>25314.21</v>
      </c>
      <c r="D10" s="104" t="s">
        <v>20</v>
      </c>
      <c r="E10" s="30" t="s">
        <v>17</v>
      </c>
      <c r="F10" s="63"/>
      <c r="G10" s="29">
        <f>+C10</f>
        <v>25314.21</v>
      </c>
      <c r="H10" s="29">
        <f t="shared" si="0"/>
        <v>0</v>
      </c>
      <c r="I10" s="86"/>
      <c r="J10" s="87"/>
      <c r="L10" s="88"/>
    </row>
    <row r="11" s="3" customFormat="1" spans="1:12">
      <c r="A11" s="31" t="s">
        <v>21</v>
      </c>
      <c r="B11" s="24" t="s">
        <v>15</v>
      </c>
      <c r="C11" s="25">
        <v>88568</v>
      </c>
      <c r="D11" s="105" t="s">
        <v>22</v>
      </c>
      <c r="E11" s="26" t="s">
        <v>17</v>
      </c>
      <c r="F11" s="62"/>
      <c r="G11" s="25">
        <f>+C11</f>
        <v>88568</v>
      </c>
      <c r="H11" s="25">
        <f t="shared" si="0"/>
        <v>0</v>
      </c>
      <c r="I11" s="83"/>
      <c r="J11" s="89"/>
      <c r="L11" s="85"/>
    </row>
    <row r="12" s="4" customFormat="1" spans="1:12">
      <c r="A12" s="27" t="s">
        <v>23</v>
      </c>
      <c r="B12" s="28" t="s">
        <v>15</v>
      </c>
      <c r="C12" s="29">
        <v>598919.48</v>
      </c>
      <c r="D12" s="106" t="s">
        <v>22</v>
      </c>
      <c r="E12" s="30" t="s">
        <v>17</v>
      </c>
      <c r="F12" s="64"/>
      <c r="G12" s="29">
        <f>+C12</f>
        <v>598919.48</v>
      </c>
      <c r="H12" s="29">
        <f t="shared" si="0"/>
        <v>0</v>
      </c>
      <c r="I12" s="90"/>
      <c r="J12" s="87"/>
      <c r="L12" s="88"/>
    </row>
    <row r="13" s="3" customFormat="1" ht="28" spans="1:12">
      <c r="A13" s="23" t="s">
        <v>24</v>
      </c>
      <c r="B13" s="24" t="s">
        <v>15</v>
      </c>
      <c r="C13" s="25">
        <v>52500</v>
      </c>
      <c r="D13" s="105" t="s">
        <v>16</v>
      </c>
      <c r="E13" s="26" t="s">
        <v>17</v>
      </c>
      <c r="F13" s="65"/>
      <c r="G13" s="25">
        <f t="shared" ref="G13:G20" si="1">+C13</f>
        <v>52500</v>
      </c>
      <c r="H13" s="25">
        <f t="shared" si="0"/>
        <v>0</v>
      </c>
      <c r="I13" s="91"/>
      <c r="J13" s="89"/>
      <c r="L13" s="85"/>
    </row>
    <row r="14" s="4" customFormat="1" spans="1:12">
      <c r="A14" s="27" t="s">
        <v>25</v>
      </c>
      <c r="B14" s="28" t="s">
        <v>15</v>
      </c>
      <c r="C14" s="29">
        <v>9210792.62</v>
      </c>
      <c r="D14" s="106" t="s">
        <v>22</v>
      </c>
      <c r="E14" s="30" t="s">
        <v>17</v>
      </c>
      <c r="F14" s="64"/>
      <c r="G14" s="29">
        <f t="shared" si="1"/>
        <v>9210792.62</v>
      </c>
      <c r="H14" s="29">
        <f t="shared" si="0"/>
        <v>0</v>
      </c>
      <c r="I14" s="90"/>
      <c r="J14" s="87"/>
      <c r="L14" s="88"/>
    </row>
    <row r="15" s="3" customFormat="1" spans="1:12">
      <c r="A15" s="23" t="s">
        <v>26</v>
      </c>
      <c r="B15" s="24" t="s">
        <v>15</v>
      </c>
      <c r="C15" s="25">
        <v>370171.74</v>
      </c>
      <c r="D15" s="105" t="s">
        <v>20</v>
      </c>
      <c r="E15" s="26" t="s">
        <v>17</v>
      </c>
      <c r="F15" s="65"/>
      <c r="G15" s="25">
        <f t="shared" si="1"/>
        <v>370171.74</v>
      </c>
      <c r="H15" s="25">
        <f t="shared" si="0"/>
        <v>0</v>
      </c>
      <c r="I15" s="91"/>
      <c r="J15" s="89"/>
      <c r="L15" s="85"/>
    </row>
    <row r="16" s="2" customFormat="1" spans="1:12">
      <c r="A16" s="34" t="s">
        <v>27</v>
      </c>
      <c r="B16" s="35" t="s">
        <v>15</v>
      </c>
      <c r="C16" s="36">
        <v>1124774.44</v>
      </c>
      <c r="D16" s="107" t="s">
        <v>28</v>
      </c>
      <c r="E16" s="66" t="s">
        <v>17</v>
      </c>
      <c r="F16" s="67"/>
      <c r="G16" s="36">
        <f t="shared" si="1"/>
        <v>1124774.44</v>
      </c>
      <c r="H16" s="36">
        <f t="shared" si="0"/>
        <v>0</v>
      </c>
      <c r="I16" s="92"/>
      <c r="J16" s="93"/>
      <c r="L16" s="82"/>
    </row>
    <row r="17" s="5" customFormat="1" spans="1:12">
      <c r="A17" s="38" t="s">
        <v>29</v>
      </c>
      <c r="B17" s="39" t="s">
        <v>15</v>
      </c>
      <c r="C17" s="40">
        <v>1345900</v>
      </c>
      <c r="D17" s="108" t="s">
        <v>28</v>
      </c>
      <c r="E17" s="68" t="s">
        <v>17</v>
      </c>
      <c r="F17" s="69"/>
      <c r="G17" s="70">
        <f t="shared" si="1"/>
        <v>1345900</v>
      </c>
      <c r="H17" s="70">
        <f t="shared" si="0"/>
        <v>0</v>
      </c>
      <c r="I17" s="94"/>
      <c r="J17" s="95"/>
      <c r="L17" s="96"/>
    </row>
    <row r="18" s="4" customFormat="1" ht="42" spans="1:12">
      <c r="A18" s="27" t="s">
        <v>30</v>
      </c>
      <c r="B18" s="28" t="s">
        <v>15</v>
      </c>
      <c r="C18" s="29">
        <v>3308978.8</v>
      </c>
      <c r="D18" s="106" t="s">
        <v>28</v>
      </c>
      <c r="E18" s="30" t="s">
        <v>17</v>
      </c>
      <c r="F18" s="64"/>
      <c r="G18" s="29">
        <f t="shared" si="1"/>
        <v>3308978.8</v>
      </c>
      <c r="H18" s="29">
        <f t="shared" si="0"/>
        <v>0</v>
      </c>
      <c r="I18" s="90"/>
      <c r="J18" s="87"/>
      <c r="L18" s="88"/>
    </row>
    <row r="19" s="3" customFormat="1" spans="1:12">
      <c r="A19" s="23" t="s">
        <v>31</v>
      </c>
      <c r="B19" s="24" t="s">
        <v>15</v>
      </c>
      <c r="C19" s="25">
        <v>1730100</v>
      </c>
      <c r="D19" s="105" t="s">
        <v>28</v>
      </c>
      <c r="E19" s="26" t="s">
        <v>17</v>
      </c>
      <c r="F19" s="65"/>
      <c r="G19" s="25">
        <f t="shared" si="1"/>
        <v>1730100</v>
      </c>
      <c r="H19" s="25">
        <f t="shared" si="0"/>
        <v>0</v>
      </c>
      <c r="I19" s="91"/>
      <c r="J19" s="89"/>
      <c r="L19" s="85"/>
    </row>
    <row r="20" s="4" customFormat="1" spans="1:12">
      <c r="A20" s="27" t="s">
        <v>32</v>
      </c>
      <c r="B20" s="28" t="s">
        <v>15</v>
      </c>
      <c r="C20" s="29">
        <v>2411760</v>
      </c>
      <c r="D20" s="106" t="s">
        <v>28</v>
      </c>
      <c r="E20" s="30" t="s">
        <v>17</v>
      </c>
      <c r="F20" s="64"/>
      <c r="G20" s="29">
        <f t="shared" si="1"/>
        <v>2411760</v>
      </c>
      <c r="H20" s="29">
        <f t="shared" si="0"/>
        <v>0</v>
      </c>
      <c r="I20" s="90"/>
      <c r="J20" s="87"/>
      <c r="L20" s="88"/>
    </row>
    <row r="21" s="3" customFormat="1" ht="28" spans="1:12">
      <c r="A21" s="23" t="s">
        <v>33</v>
      </c>
      <c r="B21" s="24" t="s">
        <v>15</v>
      </c>
      <c r="C21" s="25">
        <v>23141000</v>
      </c>
      <c r="D21" s="105" t="s">
        <v>28</v>
      </c>
      <c r="E21" s="103" t="s">
        <v>28</v>
      </c>
      <c r="F21" s="65"/>
      <c r="G21" s="25">
        <f>2454000+3577000+3642000+3659000+6732000+3077000</f>
        <v>23141000</v>
      </c>
      <c r="H21" s="25">
        <f t="shared" si="0"/>
        <v>0</v>
      </c>
      <c r="I21" s="91"/>
      <c r="J21" s="89"/>
      <c r="L21" s="85"/>
    </row>
    <row r="22" s="4" customFormat="1" ht="15" customHeight="1" spans="1:12">
      <c r="A22" s="27" t="s">
        <v>34</v>
      </c>
      <c r="B22" s="28" t="s">
        <v>15</v>
      </c>
      <c r="C22" s="29">
        <v>40000</v>
      </c>
      <c r="D22" s="106" t="s">
        <v>35</v>
      </c>
      <c r="E22" s="30" t="s">
        <v>17</v>
      </c>
      <c r="F22" s="64"/>
      <c r="G22" s="29">
        <f t="shared" ref="G22:G24" si="2">+C22</f>
        <v>40000</v>
      </c>
      <c r="H22" s="29">
        <f t="shared" ref="H22" si="3">+C22-G22</f>
        <v>0</v>
      </c>
      <c r="I22" s="90"/>
      <c r="J22" s="87"/>
      <c r="L22" s="88"/>
    </row>
    <row r="23" s="5" customFormat="1" spans="1:12">
      <c r="A23" s="42" t="s">
        <v>36</v>
      </c>
      <c r="B23" s="43" t="s">
        <v>15</v>
      </c>
      <c r="C23" s="44">
        <v>739479.69</v>
      </c>
      <c r="D23" s="109" t="s">
        <v>16</v>
      </c>
      <c r="E23" s="71" t="s">
        <v>17</v>
      </c>
      <c r="F23" s="72"/>
      <c r="G23" s="44">
        <f t="shared" si="2"/>
        <v>739479.69</v>
      </c>
      <c r="H23" s="44">
        <f t="shared" si="0"/>
        <v>0</v>
      </c>
      <c r="I23" s="97"/>
      <c r="J23" s="98"/>
      <c r="L23" s="96"/>
    </row>
    <row r="24" s="6" customFormat="1" ht="14.75" spans="1:12">
      <c r="A24" s="46" t="s">
        <v>37</v>
      </c>
      <c r="B24" s="47" t="s">
        <v>15</v>
      </c>
      <c r="C24" s="48">
        <v>965999.9</v>
      </c>
      <c r="D24" s="49"/>
      <c r="E24" s="73" t="s">
        <v>17</v>
      </c>
      <c r="F24" s="74"/>
      <c r="G24" s="48">
        <f t="shared" si="2"/>
        <v>965999.9</v>
      </c>
      <c r="H24" s="48"/>
      <c r="I24" s="74"/>
      <c r="J24" s="99"/>
      <c r="L24" s="100"/>
    </row>
    <row r="26" spans="1:10">
      <c r="A26" s="50" t="s">
        <v>38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>
      <c r="A29" s="51"/>
      <c r="B29" s="51"/>
      <c r="C29" s="51"/>
      <c r="D29" s="52"/>
      <c r="E29" s="52"/>
      <c r="F29" s="52"/>
      <c r="G29" s="52"/>
      <c r="H29" s="52"/>
      <c r="I29" s="52"/>
      <c r="J29" s="52"/>
    </row>
    <row r="30" spans="1:10">
      <c r="A30" s="51"/>
      <c r="B30" s="51"/>
      <c r="C30" s="51"/>
      <c r="D30" s="52"/>
      <c r="E30" s="52"/>
      <c r="F30" s="52"/>
      <c r="G30" s="52"/>
      <c r="H30" s="52"/>
      <c r="I30" s="52"/>
      <c r="J30" s="52"/>
    </row>
    <row r="31" s="7" customFormat="1" ht="12" spans="2:12">
      <c r="B31" s="53" t="s">
        <v>39</v>
      </c>
      <c r="C31" s="53"/>
      <c r="D31" s="54"/>
      <c r="E31" s="54"/>
      <c r="F31" s="54" t="s">
        <v>40</v>
      </c>
      <c r="G31" s="54"/>
      <c r="H31" s="54"/>
      <c r="I31" s="54"/>
      <c r="J31" s="54"/>
      <c r="L31" s="101"/>
    </row>
    <row r="32" spans="2:10">
      <c r="B32" s="55" t="s">
        <v>41</v>
      </c>
      <c r="C32" s="51"/>
      <c r="D32" s="52"/>
      <c r="E32" s="52"/>
      <c r="F32" s="75" t="s">
        <v>42</v>
      </c>
      <c r="G32" s="52"/>
      <c r="H32" s="52"/>
      <c r="I32" s="52"/>
      <c r="J32" s="52"/>
    </row>
  </sheetData>
  <sheetProtection password="A9CD" sheet="1" objects="1"/>
  <mergeCells count="12">
    <mergeCell ref="A1:J1"/>
    <mergeCell ref="A2:J2"/>
    <mergeCell ref="A3:J3"/>
    <mergeCell ref="F6:G6"/>
    <mergeCell ref="A6:A7"/>
    <mergeCell ref="B6:B7"/>
    <mergeCell ref="C6:C7"/>
    <mergeCell ref="D6:D7"/>
    <mergeCell ref="E6:E7"/>
    <mergeCell ref="H6:H7"/>
    <mergeCell ref="I6:I7"/>
    <mergeCell ref="J6:J7"/>
  </mergeCells>
  <printOptions horizontalCentered="1"/>
  <pageMargins left="0.2" right="0.2" top="0.75" bottom="0.75" header="0.3" footer="0.3"/>
  <pageSetup paperSize="1" scale="8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ICLGU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TRUST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</dc:creator>
  <cp:lastModifiedBy>Kitkat</cp:lastModifiedBy>
  <dcterms:created xsi:type="dcterms:W3CDTF">2013-03-02T00:06:00Z</dcterms:created>
  <cp:lastPrinted>2022-02-17T03:05:00Z</cp:lastPrinted>
  <dcterms:modified xsi:type="dcterms:W3CDTF">2022-02-21T10:27:02Z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1033-3.2.0.6370</vt:lpwstr>
  </property>
</Properties>
</file>